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unkan\Desktop\"/>
    </mc:Choice>
  </mc:AlternateContent>
  <xr:revisionPtr revIDLastSave="0" documentId="13_ncr:1_{3754054F-844B-42CB-8B06-D9B3E5F636F0}" xr6:coauthVersionLast="47" xr6:coauthVersionMax="47" xr10:uidLastSave="{00000000-0000-0000-0000-000000000000}"/>
  <bookViews>
    <workbookView xWindow="6135" yWindow="2250" windowWidth="21600" windowHeight="11295" xr2:uid="{00000000-000D-0000-FFFF-FFFF00000000}"/>
  </bookViews>
  <sheets>
    <sheet name="Sheet0 (2)" sheetId="3" r:id="rId1"/>
    <sheet name="Sheet0" sheetId="1" r:id="rId2"/>
    <sheet name="Month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G14" i="3" s="1"/>
  <c r="G11" i="3"/>
  <c r="G6" i="3"/>
  <c r="G18" i="3" l="1"/>
  <c r="G17" i="3"/>
  <c r="C5" i="3" l="1"/>
  <c r="C5" i="1"/>
</calcChain>
</file>

<file path=xl/sharedStrings.xml><?xml version="1.0" encoding="utf-8"?>
<sst xmlns="http://schemas.openxmlformats.org/spreadsheetml/2006/main" count="61" uniqueCount="37">
  <si>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</si>
  <si>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</si>
  <si>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</si>
  <si>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</si>
  <si>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</si>
  <si>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</si>
  <si>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</si>
  <si>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</si>
  <si>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</si>
  <si>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</si>
  <si>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</si>
  <si>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</si>
  <si>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20190808102746</t>
  </si>
  <si>
    <t>หนี้ที่ไม่ใช่หนี้สาธารณะ - หนี้ขององค์กรปกครองส่วนท้องถิ่น</t>
  </si>
  <si>
    <t>เดือน</t>
  </si>
  <si>
    <t>ปี</t>
  </si>
  <si>
    <t>1. ธนาคารพาณิชย์</t>
  </si>
  <si>
    <t xml:space="preserve">2. สถาบันการเงินเฉพาะกิจของรัฐ (SFIs) </t>
  </si>
  <si>
    <t xml:space="preserve">3.เงินทุนสะสมขององค์การบริหารส่วนจังหวัด (กสอ.) </t>
  </si>
  <si>
    <t>4. เงินทุนส่งเสริมกิจการเทศบาล (ก.ส.ท.)</t>
  </si>
  <si>
    <t>5. เงินกองทุนบำเหน็จบำนาญข้าราชการส่วนท้องถิ่น (ก.บ.ท.)</t>
  </si>
  <si>
    <t>6. กองทุนพัฒนาเมืองในภูมิภาค   (กพม.)</t>
  </si>
  <si>
    <t>7. ต่างประเทศ (กรุงเทพมหานคร)</t>
  </si>
  <si>
    <t>8. เงินให้กู้ต่อจากกระทรวงการคลัง</t>
  </si>
  <si>
    <t>รวม</t>
  </si>
  <si>
    <t>หนี้สาธารณะคงค้าง</t>
  </si>
  <si>
    <t>ประมาณการ GDP</t>
  </si>
  <si>
    <t>สัดส่วนหนี้คงค้างของ อปท. ต่อ GDP</t>
  </si>
  <si>
    <t>สัดส่วนหนี้คงค้างของ อปท. รวมกับหนี้สาธารณะคงค้างต่อ GDP</t>
  </si>
  <si>
    <t>กรุงไทย</t>
  </si>
  <si>
    <t>ออมสิน+ธกส.</t>
  </si>
  <si>
    <t>กสอ.</t>
  </si>
  <si>
    <t>ก.ส.ท.</t>
  </si>
  <si>
    <t>ก.บ.ท.</t>
  </si>
  <si>
    <t>กพม.</t>
  </si>
  <si>
    <t>ต่างประเทศ (กรุงเทพมหานคร)</t>
  </si>
  <si>
    <t>เงินให้กู้ต่อจากกระทรวงการคลัง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</si>
</sst>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00_-;\-* #,##0.000000_-;_-* &quot;-&quot;??_-;_-@_-"/>
    <numFmt numFmtId="167" formatCode="_-* #,##0.00000_-;\-* #,##0.0000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43" fontId="0" fillId="0" borderId="0" xfId="1" applyFont="1"/>
    <xf numFmtId="164" fontId="0" fillId="0" borderId="0" xfId="1" applyNumberFormat="1" applyFont="1"/>
    <xf numFmtId="167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F7D1-F4AF-4FE4-8536-9D4D7B95C4A3}">
  <dimension ref="A1:G21"/>
  <sheetViews>
    <sheetView tabSelected="1" topLeftCell="B2" workbookViewId="0">
      <selection activeCell="C6" sqref="C6:C18"/>
    </sheetView>
  </sheetViews>
  <sheetFormatPr defaultRowHeight="15" x14ac:dyDescent="0.25"/>
  <cols>
    <col min="1" max="1" width="9.140625" collapsed="1"/>
    <col min="2" max="2" width="39" customWidth="1" collapsed="1"/>
    <col min="3" max="3" width="19.5703125" customWidth="1" collapsed="1"/>
    <col min="5" max="5" width="55.28515625" bestFit="1" customWidth="1"/>
    <col min="6" max="6" width="20" style="6" bestFit="1" customWidth="1"/>
    <col min="7" max="7" width="20" style="8" bestFit="1" customWidth="1"/>
  </cols>
  <sheetData>
    <row r="1" spans="1:7" hidden="1" x14ac:dyDescent="0.25">
      <c r="C1">
        <v>107</v>
      </c>
    </row>
    <row r="2" spans="1:7" x14ac:dyDescent="0.25">
      <c r="A2" t="s">
        <v>12</v>
      </c>
      <c r="B2" t="s">
        <v>13</v>
      </c>
    </row>
    <row r="3" spans="1:7" x14ac:dyDescent="0.25">
      <c r="B3" s="2" t="s">
        <v>14</v>
      </c>
      <c r="C3" t="s">
        <v>8</v>
      </c>
    </row>
    <row r="4" spans="1:7" x14ac:dyDescent="0.25">
      <c r="B4" s="2" t="s">
        <v>15</v>
      </c>
      <c r="C4">
        <v>2567</v>
      </c>
      <c r="F4" s="6">
        <v>1000000</v>
      </c>
    </row>
    <row r="5" spans="1:7" x14ac:dyDescent="0.25">
      <c r="B5" s="1"/>
      <c r="C5" s="1" t="str">
        <f>C3&amp;" "&amp;C4</f>
        <v>กันยายน 2567</v>
      </c>
    </row>
    <row r="6" spans="1:7" x14ac:dyDescent="0.25">
      <c r="A6">
        <v>1005</v>
      </c>
      <c r="B6" s="3" t="s">
        <v>16</v>
      </c>
      <c r="C6" s="5">
        <v>2071.7362283100006</v>
      </c>
      <c r="E6" t="s">
        <v>29</v>
      </c>
      <c r="F6" s="6">
        <v>2071736228.3100004</v>
      </c>
      <c r="G6" s="8">
        <f>F6/$F$4</f>
        <v>2071.7362283100006</v>
      </c>
    </row>
    <row r="7" spans="1:7" x14ac:dyDescent="0.25">
      <c r="A7">
        <v>1006</v>
      </c>
      <c r="B7" s="3" t="s">
        <v>17</v>
      </c>
      <c r="C7" s="5">
        <v>10197.43920615</v>
      </c>
      <c r="E7" t="s">
        <v>30</v>
      </c>
      <c r="F7" s="6">
        <f>8854511880.68+1342927325.47</f>
        <v>10197439206.15</v>
      </c>
      <c r="G7" s="8">
        <f>F7/$F$4</f>
        <v>10197.43920615</v>
      </c>
    </row>
    <row r="8" spans="1:7" x14ac:dyDescent="0.25">
      <c r="A8">
        <v>1007</v>
      </c>
      <c r="B8" s="3" t="s">
        <v>18</v>
      </c>
      <c r="C8" s="5">
        <v>2678.2170324399999</v>
      </c>
      <c r="E8" t="s">
        <v>31</v>
      </c>
      <c r="G8" s="8">
        <v>2678.2170324399999</v>
      </c>
    </row>
    <row r="9" spans="1:7" x14ac:dyDescent="0.25">
      <c r="A9">
        <v>1008</v>
      </c>
      <c r="B9" s="3" t="s">
        <v>19</v>
      </c>
      <c r="C9" s="5">
        <v>10703.215215</v>
      </c>
      <c r="E9" t="s">
        <v>32</v>
      </c>
      <c r="G9" s="8">
        <v>10703.215215</v>
      </c>
    </row>
    <row r="10" spans="1:7" x14ac:dyDescent="0.25">
      <c r="A10">
        <v>1009</v>
      </c>
      <c r="B10" s="3" t="s">
        <v>20</v>
      </c>
      <c r="C10" s="5">
        <v>90.508882409999998</v>
      </c>
      <c r="E10" t="s">
        <v>33</v>
      </c>
      <c r="G10" s="8">
        <v>90.508882409999998</v>
      </c>
    </row>
    <row r="11" spans="1:7" x14ac:dyDescent="0.25">
      <c r="A11">
        <v>1010</v>
      </c>
      <c r="B11" s="3" t="s">
        <v>21</v>
      </c>
      <c r="C11" s="5">
        <v>328.96898488000005</v>
      </c>
      <c r="E11" t="s">
        <v>34</v>
      </c>
      <c r="F11" s="6">
        <v>328968984.88000005</v>
      </c>
      <c r="G11" s="8">
        <f>F11/$F$4</f>
        <v>328.96898488000005</v>
      </c>
    </row>
    <row r="12" spans="1:7" x14ac:dyDescent="0.25">
      <c r="A12">
        <v>1011</v>
      </c>
      <c r="B12" s="3" t="s">
        <v>22</v>
      </c>
      <c r="C12" s="5">
        <v>0</v>
      </c>
      <c r="E12" t="s">
        <v>35</v>
      </c>
      <c r="G12" s="8">
        <v>0</v>
      </c>
    </row>
    <row r="13" spans="1:7" x14ac:dyDescent="0.25">
      <c r="A13">
        <v>1090</v>
      </c>
      <c r="B13" s="3" t="s">
        <v>23</v>
      </c>
      <c r="C13" s="5">
        <v>15019.14647641</v>
      </c>
      <c r="E13" t="s">
        <v>36</v>
      </c>
      <c r="G13" s="7">
        <v>15019.14647641</v>
      </c>
    </row>
    <row r="14" spans="1:7" x14ac:dyDescent="0.25">
      <c r="A14">
        <v>1012</v>
      </c>
      <c r="B14" s="3" t="s">
        <v>24</v>
      </c>
      <c r="C14" s="5">
        <v>41089.232025600002</v>
      </c>
      <c r="E14" t="s">
        <v>24</v>
      </c>
      <c r="G14" s="8">
        <f>SUM(G6:G13)</f>
        <v>41089.232025600002</v>
      </c>
    </row>
    <row r="15" spans="1:7" x14ac:dyDescent="0.25">
      <c r="A15">
        <v>1013</v>
      </c>
      <c r="B15" s="3" t="s">
        <v>25</v>
      </c>
      <c r="C15" s="5">
        <v>11728149.060000001</v>
      </c>
      <c r="E15" t="s">
        <v>25</v>
      </c>
      <c r="G15" s="6">
        <v>11728149.060000001</v>
      </c>
    </row>
    <row r="16" spans="1:7" x14ac:dyDescent="0.25">
      <c r="A16">
        <v>1014</v>
      </c>
      <c r="B16" s="3" t="s">
        <v>26</v>
      </c>
      <c r="C16" s="5">
        <v>18319912.050000001</v>
      </c>
      <c r="E16" t="s">
        <v>26</v>
      </c>
      <c r="G16" s="6">
        <v>18319912.050000001</v>
      </c>
    </row>
    <row r="17" spans="1:7" x14ac:dyDescent="0.25">
      <c r="A17">
        <v>1015</v>
      </c>
      <c r="B17" s="3" t="s">
        <v>27</v>
      </c>
      <c r="C17" s="5">
        <v>0.22428727776343227</v>
      </c>
      <c r="E17" t="s">
        <v>27</v>
      </c>
      <c r="G17" s="9">
        <f>(G14/G16)*100</f>
        <v>0.22428727776343227</v>
      </c>
    </row>
    <row r="18" spans="1:7" x14ac:dyDescent="0.25">
      <c r="A18">
        <v>1016</v>
      </c>
      <c r="B18" s="3" t="s">
        <v>28</v>
      </c>
      <c r="C18" s="5">
        <v>64.24287551110595</v>
      </c>
      <c r="E18" t="s">
        <v>28</v>
      </c>
      <c r="G18" s="9">
        <f>(G14+G15)/G16*100</f>
        <v>64.24287551110595</v>
      </c>
    </row>
    <row r="21" spans="1:7" x14ac:dyDescent="0.25">
      <c r="F21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CB431643-E895-4ECE-9122-CF495AEA714A}">
          <x14:formula1>
            <xm:f>Months!$A1:$A12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opLeftCell="B2" workbookViewId="0">
      <selection activeCell="M9" sqref="M9"/>
    </sheetView>
  </sheetViews>
  <sheetFormatPr defaultRowHeight="15" x14ac:dyDescent="0.25"/>
  <cols>
    <col min="1" max="1" width="0" hidden="1" collapsed="1"/>
    <col min="2" max="2" width="39" customWidth="1" collapsed="1"/>
    <col min="3" max="3" width="19.5703125" customWidth="1" collapsed="1"/>
  </cols>
  <sheetData>
    <row r="1" spans="1:3" hidden="1" x14ac:dyDescent="0.25">
      <c r="C1">
        <v>107</v>
      </c>
    </row>
    <row r="2" spans="1:3" x14ac:dyDescent="0.25">
      <c r="A2" t="s">
        <v>12</v>
      </c>
      <c r="B2" t="s">
        <v>13</v>
      </c>
    </row>
    <row r="3" spans="1:3" x14ac:dyDescent="0.25">
      <c r="B3" s="2" t="s">
        <v>14</v>
      </c>
      <c r="C3" t="s">
        <v>8</v>
      </c>
    </row>
    <row r="4" spans="1:3" x14ac:dyDescent="0.25">
      <c r="B4" s="2" t="s">
        <v>15</v>
      </c>
      <c r="C4">
        <v>2567</v>
      </c>
    </row>
    <row r="5" spans="1:3" x14ac:dyDescent="0.25">
      <c r="B5" s="1"/>
      <c r="C5" s="1" t="str">
        <f>C3&amp;" "&amp;C4</f>
        <v>กันยายน 2567</v>
      </c>
    </row>
    <row r="6" spans="1:3" x14ac:dyDescent="0.25">
      <c r="A6">
        <v>1005</v>
      </c>
      <c r="B6" s="3" t="s">
        <v>16</v>
      </c>
      <c r="C6" s="4">
        <v>2071.7362283100006</v>
      </c>
    </row>
    <row r="7" spans="1:3" x14ac:dyDescent="0.25">
      <c r="A7">
        <v>1006</v>
      </c>
      <c r="B7" s="3" t="s">
        <v>17</v>
      </c>
      <c r="C7" s="4">
        <v>10197.43920615</v>
      </c>
    </row>
    <row r="8" spans="1:3" x14ac:dyDescent="0.25">
      <c r="A8">
        <v>1007</v>
      </c>
      <c r="B8" s="3" t="s">
        <v>18</v>
      </c>
      <c r="C8" s="4">
        <v>2678.2170324399999</v>
      </c>
    </row>
    <row r="9" spans="1:3" x14ac:dyDescent="0.25">
      <c r="A9">
        <v>1008</v>
      </c>
      <c r="B9" s="3" t="s">
        <v>19</v>
      </c>
      <c r="C9" s="4">
        <v>10703.215215</v>
      </c>
    </row>
    <row r="10" spans="1:3" x14ac:dyDescent="0.25">
      <c r="A10">
        <v>1009</v>
      </c>
      <c r="B10" s="3" t="s">
        <v>20</v>
      </c>
      <c r="C10" s="4">
        <v>90.508882409999998</v>
      </c>
    </row>
    <row r="11" spans="1:3" x14ac:dyDescent="0.25">
      <c r="A11">
        <v>1010</v>
      </c>
      <c r="B11" s="3" t="s">
        <v>21</v>
      </c>
      <c r="C11" s="4">
        <v>328.96898488000005</v>
      </c>
    </row>
    <row r="12" spans="1:3" x14ac:dyDescent="0.25">
      <c r="A12">
        <v>1011</v>
      </c>
      <c r="B12" s="3" t="s">
        <v>22</v>
      </c>
      <c r="C12" s="4">
        <v>0</v>
      </c>
    </row>
    <row r="13" spans="1:3" x14ac:dyDescent="0.25">
      <c r="A13">
        <v>1090</v>
      </c>
      <c r="B13" s="3" t="s">
        <v>23</v>
      </c>
      <c r="C13" s="4">
        <v>15019.14647641</v>
      </c>
    </row>
    <row r="14" spans="1:3" x14ac:dyDescent="0.25">
      <c r="A14">
        <v>1012</v>
      </c>
      <c r="B14" s="3" t="s">
        <v>24</v>
      </c>
      <c r="C14" s="4">
        <v>41089.232025600002</v>
      </c>
    </row>
    <row r="15" spans="1:3" x14ac:dyDescent="0.25">
      <c r="A15">
        <v>1013</v>
      </c>
      <c r="B15" s="3" t="s">
        <v>25</v>
      </c>
      <c r="C15" s="4">
        <v>11728149.060000001</v>
      </c>
    </row>
    <row r="16" spans="1:3" x14ac:dyDescent="0.25">
      <c r="A16">
        <v>1014</v>
      </c>
      <c r="B16" s="3" t="s">
        <v>26</v>
      </c>
      <c r="C16" s="4">
        <v>18319912.050000001</v>
      </c>
    </row>
    <row r="17" spans="1:3" x14ac:dyDescent="0.25">
      <c r="A17">
        <v>1015</v>
      </c>
      <c r="B17" s="3" t="s">
        <v>27</v>
      </c>
      <c r="C17" s="4">
        <v>0.22428727776343227</v>
      </c>
    </row>
    <row r="18" spans="1:3" x14ac:dyDescent="0.25">
      <c r="A18">
        <v>1016</v>
      </c>
      <c r="B18" s="3" t="s">
        <v>28</v>
      </c>
      <c r="C18" s="4">
        <v>64.24287551110595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Months!$A1:$A12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 (2)</vt:lpstr>
      <vt:lpstr>Sheet0</vt:lpstr>
      <vt:lpstr>Months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วรุณกานต์ พรมรัตน์ (Warunkan Phromrat)</cp:lastModifiedBy>
  <dcterms:created xsi:type="dcterms:W3CDTF">2024-10-30T16:13:05Z</dcterms:created>
  <dcterms:modified xsi:type="dcterms:W3CDTF">2024-10-30T09:31:42Z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